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<sst xmlns="http://schemas.openxmlformats.org/spreadsheetml/2006/main" count="97" uniqueCount="73">
  <si>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外线数量</t>
  </si>
  <si>
    <t>1）主机系统</t>
  </si>
  <si>
    <t>分机数量</t>
  </si>
  <si>
    <t>端口总数</t>
  </si>
  <si>
    <t>型号</t>
  </si>
  <si>
    <t>名称</t>
  </si>
  <si>
    <t>价格</t>
  </si>
  <si>
    <t xml:space="preserve">IP2U-924M KSU                     </t>
  </si>
  <si>
    <t>ASPILA TOPAZ 主机柜</t>
  </si>
  <si>
    <t xml:space="preserve">IP2U-924ME KSU                    </t>
  </si>
  <si>
    <t>ASPILA TOPAZ 扩展机柜</t>
  </si>
  <si>
    <t xml:space="preserve">IP2AP-308E-A1                        </t>
  </si>
  <si>
    <t>3 中继线, 8 分机接口单元</t>
  </si>
  <si>
    <t xml:space="preserve">IP2AP-008E-A1                        </t>
  </si>
  <si>
    <t>8 分机接口单元</t>
  </si>
  <si>
    <r>
      <t xml:space="preserve">IP2WW-EXIFU-A1                    </t>
    </r>
  </si>
  <si>
    <t>扩展连接/ SMDR 单元</t>
  </si>
  <si>
    <t>对应设备总价</t>
  </si>
  <si>
    <t>2）话机及直选台等</t>
  </si>
  <si>
    <t>3）选配件</t>
  </si>
  <si>
    <t>英文名</t>
  </si>
  <si>
    <t>中文名</t>
  </si>
  <si>
    <t xml:space="preserve">IP2U-6TD TEL(WH)                  </t>
  </si>
  <si>
    <t>6 键,专用电话机 (白)</t>
  </si>
  <si>
    <t xml:space="preserve">IP2WW-2OPBOX                     </t>
  </si>
  <si>
    <t xml:space="preserve">IP2U-6TXD TEL(WH)                </t>
  </si>
  <si>
    <t>6 键,显示型专用电话机 (白)</t>
  </si>
  <si>
    <t xml:space="preserve">IP1WW-2BRIU-S1                   </t>
  </si>
  <si>
    <t xml:space="preserve">IP2U-12TD TEL(WH)                </t>
  </si>
  <si>
    <t>12 键,专用电话机 (白)</t>
  </si>
  <si>
    <t xml:space="preserve">IP1WW-4BRIU-S1                   </t>
  </si>
  <si>
    <t xml:space="preserve">IP2U-12TXD TEL(WH)            </t>
  </si>
  <si>
    <t>12 键,显示型专用电话机 (白)</t>
  </si>
  <si>
    <t>64键, DSS 直选台</t>
  </si>
  <si>
    <t>24 键, DLS 直选台</t>
  </si>
  <si>
    <t xml:space="preserve">IP1WW-4VOIPU-S1                              </t>
  </si>
  <si>
    <t xml:space="preserve">IP2WW-EXIFU-B1                    </t>
  </si>
  <si>
    <t>SMDR 单元</t>
  </si>
  <si>
    <t xml:space="preserve">IP1WW-4VOIPDB-S1                            </t>
  </si>
  <si>
    <r>
      <t xml:space="preserve">IP2WW-2PGDU-A1                  </t>
    </r>
  </si>
  <si>
    <t>群呼 / 门电话 / EXMOH/BGM 接口单元</t>
  </si>
  <si>
    <t xml:space="preserve">DX4NA DOORPHONE                     </t>
  </si>
  <si>
    <t xml:space="preserve">DX2E-32i/NX7E                              </t>
  </si>
  <si>
    <t>DX.E ABB CARD SET</t>
  </si>
  <si>
    <t>AT-40</t>
  </si>
  <si>
    <r>
      <t>高质量</t>
    </r>
    <r>
      <rPr>
        <sz val="9"/>
        <rFont val="Times New Roman"/>
        <family val="1"/>
      </rPr>
      <t xml:space="preserve"> </t>
    </r>
    <r>
      <rPr>
        <sz val="9"/>
        <rFont val="SimSun"/>
        <family val="0"/>
      </rPr>
      <t>商务电话机</t>
    </r>
  </si>
  <si>
    <r>
      <t>带留言指示灯和</t>
    </r>
    <r>
      <rPr>
        <sz val="9"/>
        <rFont val="Times New Roman"/>
        <family val="1"/>
      </rPr>
      <t>4</t>
    </r>
    <r>
      <rPr>
        <sz val="9"/>
        <rFont val="SimSun"/>
        <family val="0"/>
      </rPr>
      <t>个存储键</t>
    </r>
    <r>
      <rPr>
        <sz val="9"/>
        <rFont val="Times New Roman"/>
        <family val="1"/>
      </rPr>
      <t xml:space="preserve"> </t>
    </r>
    <r>
      <rPr>
        <sz val="9"/>
        <rFont val="SimSun"/>
        <family val="0"/>
      </rPr>
      <t>电话机</t>
    </r>
  </si>
  <si>
    <t>AT-45</t>
  </si>
  <si>
    <r>
      <t>IP2U-64D</t>
    </r>
    <r>
      <rPr>
        <sz val="9"/>
        <rFont val="宋体"/>
        <family val="0"/>
      </rPr>
      <t>　</t>
    </r>
    <r>
      <rPr>
        <sz val="9"/>
        <rFont val="sim"/>
        <family val="1"/>
      </rPr>
      <t xml:space="preserve">DSS (WH)      </t>
    </r>
  </si>
  <si>
    <r>
      <t>IP2U-24DL</t>
    </r>
    <r>
      <rPr>
        <sz val="9"/>
        <rFont val="宋体"/>
        <family val="0"/>
      </rPr>
      <t>　</t>
    </r>
    <r>
      <rPr>
        <sz val="9"/>
        <rFont val="sim"/>
        <family val="1"/>
      </rPr>
      <t xml:space="preserve">DLS (WH)   </t>
    </r>
  </si>
  <si>
    <t>中文名</t>
  </si>
  <si>
    <r>
      <t>价格（</t>
    </r>
    <r>
      <rPr>
        <sz val="9"/>
        <rFont val="Times New Roman"/>
        <family val="1"/>
      </rPr>
      <t>RMB</t>
    </r>
    <r>
      <rPr>
        <sz val="9"/>
        <rFont val="宋体"/>
        <family val="0"/>
      </rPr>
      <t>）</t>
    </r>
  </si>
  <si>
    <t>选配机箱</t>
  </si>
  <si>
    <r>
      <t xml:space="preserve">2 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ISDN BRI </t>
    </r>
    <r>
      <rPr>
        <sz val="9"/>
        <rFont val="宋体"/>
        <family val="0"/>
      </rPr>
      <t>接口单元</t>
    </r>
  </si>
  <si>
    <r>
      <t xml:space="preserve">4 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ISDN BRI </t>
    </r>
    <r>
      <rPr>
        <sz val="9"/>
        <rFont val="宋体"/>
        <family val="0"/>
      </rPr>
      <t>接口单元</t>
    </r>
  </si>
  <si>
    <r>
      <t xml:space="preserve">4 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VOIP </t>
    </r>
    <r>
      <rPr>
        <sz val="9"/>
        <rFont val="宋体"/>
        <family val="0"/>
      </rPr>
      <t>接口单元</t>
    </r>
  </si>
  <si>
    <r>
      <t xml:space="preserve">4 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VOIP </t>
    </r>
    <r>
      <rPr>
        <sz val="9"/>
        <rFont val="宋体"/>
        <family val="0"/>
      </rPr>
      <t>接口单元子板</t>
    </r>
  </si>
  <si>
    <t>门电话</t>
  </si>
  <si>
    <t>电池箱</t>
  </si>
  <si>
    <t>缩位拨号卡</t>
  </si>
  <si>
    <t>IP1WW-DSPDB-B1</t>
  </si>
  <si>
    <r>
      <t>电脑话务员</t>
    </r>
    <r>
      <rPr>
        <sz val="9"/>
        <rFont val="sim"/>
        <family val="1"/>
      </rPr>
      <t xml:space="preserve"> </t>
    </r>
    <r>
      <rPr>
        <sz val="9"/>
        <rFont val="宋体"/>
        <family val="0"/>
      </rPr>
      <t>底座</t>
    </r>
  </si>
  <si>
    <t>1P1E-CF-A0</t>
  </si>
  <si>
    <r>
      <t>4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</t>
    </r>
    <r>
      <rPr>
        <sz val="9"/>
        <rFont val="宋体"/>
        <family val="0"/>
      </rPr>
      <t>电脑话务员</t>
    </r>
    <r>
      <rPr>
        <sz val="9"/>
        <rFont val="sim"/>
        <family val="1"/>
      </rPr>
      <t xml:space="preserve"> </t>
    </r>
    <r>
      <rPr>
        <sz val="9"/>
        <rFont val="宋体"/>
        <family val="0"/>
      </rPr>
      <t>模块</t>
    </r>
  </si>
  <si>
    <t>IP1E-CF-A1</t>
  </si>
  <si>
    <t>IP1E-CF-B1</t>
  </si>
  <si>
    <t>型号</t>
  </si>
  <si>
    <r>
      <t>16</t>
    </r>
    <r>
      <rPr>
        <sz val="9"/>
        <rFont val="宋体"/>
        <family val="0"/>
      </rPr>
      <t>路</t>
    </r>
    <r>
      <rPr>
        <sz val="9"/>
        <rFont val="sim"/>
        <family val="1"/>
      </rPr>
      <t xml:space="preserve"> </t>
    </r>
    <r>
      <rPr>
        <sz val="9"/>
        <rFont val="宋体"/>
        <family val="0"/>
      </rPr>
      <t>电脑话务员</t>
    </r>
    <r>
      <rPr>
        <sz val="9"/>
        <rFont val="sim"/>
        <family val="1"/>
      </rPr>
      <t xml:space="preserve"> </t>
    </r>
    <r>
      <rPr>
        <sz val="9"/>
        <rFont val="宋体"/>
        <family val="0"/>
      </rPr>
      <t>模块</t>
    </r>
  </si>
  <si>
    <r>
      <t>16</t>
    </r>
    <r>
      <rPr>
        <sz val="9"/>
        <rFont val="宋体"/>
        <family val="0"/>
      </rPr>
      <t>路电脑话务员</t>
    </r>
    <r>
      <rPr>
        <sz val="9"/>
        <rFont val="sim"/>
        <family val="1"/>
      </rPr>
      <t>+8</t>
    </r>
    <r>
      <rPr>
        <sz val="9"/>
        <rFont val="宋体"/>
        <family val="0"/>
      </rPr>
      <t>路语音信箱</t>
    </r>
  </si>
  <si>
    <r>
      <t>EX</t>
    </r>
    <r>
      <rPr>
        <sz val="9"/>
        <rFont val="宋体"/>
        <family val="0"/>
      </rPr>
      <t>共用</t>
    </r>
  </si>
  <si>
    <t>新</t>
  </si>
  <si>
    <r>
      <t xml:space="preserve">Aspila Topaz  </t>
    </r>
    <r>
      <rPr>
        <b/>
        <sz val="12"/>
        <rFont val="宋体"/>
        <family val="0"/>
      </rPr>
      <t>灵</t>
    </r>
    <r>
      <rPr>
        <b/>
        <sz val="12"/>
        <rFont val="ＭＳ Ｐゴシック"/>
        <family val="3"/>
      </rPr>
      <t xml:space="preserve">活的 </t>
    </r>
    <r>
      <rPr>
        <b/>
        <sz val="12"/>
        <rFont val="宋体"/>
        <family val="0"/>
      </rPr>
      <t>扩</t>
    </r>
    <r>
      <rPr>
        <b/>
        <sz val="12"/>
        <rFont val="ＭＳ Ｐゴシック"/>
        <family val="3"/>
      </rPr>
      <t>容 配置</t>
    </r>
  </si>
  <si>
    <t>备注：您所要下载的程控交换机Aspila Topaz报价为公司市场报价，更多优惠折扣请联系我们。
021－51035558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</si>
</sst>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[$-F800]dddd\,\ mmmm\ dd\,\ yyyy"/>
  </numFmts>
  <fonts count="23">
    <font>
      <sz val="12"/>
      <name val="宋体"/>
      <family val="0"/>
    </font>
    <font>
      <sz val="9"/>
      <name val="宋体"/>
      <family val="0"/>
    </font>
    <font>
      <sz val="11"/>
      <name val="ＭＳ Ｐゴシック"/>
      <family val="3"/>
    </font>
    <font>
      <b/>
      <sz val="11"/>
      <name val="SimSun"/>
      <family val="0"/>
    </font>
    <font>
      <sz val="6"/>
      <name val="ＭＳ Ｐゴシック"/>
      <family val="3"/>
    </font>
    <font>
      <sz val="9"/>
      <name val="ＭＳ Ｐゴシック"/>
      <family val="2"/>
    </font>
    <font>
      <sz val="9"/>
      <name val="SimSun"/>
      <family val="0"/>
    </font>
    <font>
      <sz val="11"/>
      <name val="sim"/>
      <family val="2"/>
    </font>
    <font>
      <sz val="9"/>
      <name val="sim"/>
      <family val="1"/>
    </font>
    <font>
      <sz val="11"/>
      <name val="SimSun"/>
      <family val="0"/>
    </font>
    <font>
      <sz val="10"/>
      <name val="SimSun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10"/>
      <name val="sim"/>
      <family val="2"/>
    </font>
    <font>
      <b/>
      <sz val="10"/>
      <name val="SimSun"/>
      <family val="0"/>
    </font>
    <font>
      <b/>
      <sz val="9"/>
      <name val="SimSun"/>
      <family val="0"/>
    </font>
    <font>
      <sz val="9"/>
      <name val="Times New Roman"/>
      <family val="1"/>
    </font>
    <font>
      <sz val="8"/>
      <name val="SimSun"/>
      <family val="0"/>
    </font>
    <font>
      <sz val="8"/>
      <name val="ＭＳ Ｐゴシック"/>
      <family val="3"/>
    </font>
    <font>
      <sz val="8"/>
      <name val="sim"/>
      <family val="2"/>
    </font>
    <font>
      <b/>
      <sz val="12"/>
      <name val="ＭＳ Ｐゴシック"/>
      <family val="3"/>
    </font>
    <font>
      <b/>
      <sz val="12"/>
      <name val="宋体"/>
      <family val="0"/>
    </font>
    <font>
      <sz val="12"/>
      <color indexed="5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84" fontId="8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4" fontId="8" fillId="0" borderId="2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84" fontId="8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184" fontId="8" fillId="2" borderId="15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184" fontId="8" fillId="2" borderId="16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/>
    </xf>
    <xf numFmtId="184" fontId="8" fillId="2" borderId="18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4" fontId="8" fillId="2" borderId="2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7" fillId="2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84" fontId="19" fillId="2" borderId="11" xfId="0" applyNumberFormat="1" applyFont="1" applyFill="1" applyBorder="1" applyAlignment="1">
      <alignment/>
    </xf>
    <xf numFmtId="184" fontId="19" fillId="0" borderId="11" xfId="0" applyNumberFormat="1" applyFont="1" applyFill="1" applyBorder="1" applyAlignment="1">
      <alignment/>
    </xf>
    <xf numFmtId="184" fontId="19" fillId="0" borderId="24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2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184" fontId="19" fillId="0" borderId="25" xfId="0" applyNumberFormat="1" applyFont="1" applyFill="1" applyBorder="1" applyAlignment="1">
      <alignment/>
    </xf>
    <xf numFmtId="184" fontId="19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184" fontId="8" fillId="2" borderId="28" xfId="0" applyNumberFormat="1" applyFont="1" applyFill="1" applyBorder="1" applyAlignment="1">
      <alignment/>
    </xf>
    <xf numFmtId="184" fontId="19" fillId="2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84" fontId="19" fillId="2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34" xfId="0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/>
    </xf>
    <xf numFmtId="184" fontId="5" fillId="0" borderId="24" xfId="0" applyNumberFormat="1" applyFont="1" applyFill="1" applyBorder="1" applyAlignment="1">
      <alignment/>
    </xf>
    <xf numFmtId="184" fontId="5" fillId="0" borderId="3" xfId="0" applyNumberFormat="1" applyFont="1" applyFill="1" applyBorder="1" applyAlignment="1">
      <alignment/>
    </xf>
    <xf numFmtId="184" fontId="5" fillId="0" borderId="16" xfId="0" applyNumberFormat="1" applyFont="1" applyFill="1" applyBorder="1" applyAlignment="1">
      <alignment/>
    </xf>
    <xf numFmtId="184" fontId="5" fillId="0" borderId="27" xfId="0" applyNumberFormat="1" applyFont="1" applyFill="1" applyBorder="1" applyAlignment="1">
      <alignment/>
    </xf>
    <xf numFmtId="184" fontId="5" fillId="0" borderId="28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6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85725</xdr:rowOff>
    </xdr:from>
    <xdr:to>
      <xdr:col>1</xdr:col>
      <xdr:colOff>342900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66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2"/>
  <sheetViews>
    <sheetView tabSelected="1" workbookViewId="0" topLeftCell="A1">
      <selection activeCell="C2" sqref="C2:P5"/>
    </sheetView>
  </sheetViews>
  <sheetFormatPr defaultColWidth="9.00390625" defaultRowHeight="14.25"/>
  <cols>
    <col min="1" max="1" width="16.25390625" style="0" customWidth="1"/>
    <col min="2" max="2" width="26.25390625" style="0" customWidth="1"/>
    <col min="4" max="6" width="5.125" style="0" customWidth="1"/>
    <col min="7" max="7" width="5.625" style="0" customWidth="1"/>
    <col min="8" max="11" width="5.125" style="0" customWidth="1"/>
    <col min="12" max="16" width="5.625" style="0" customWidth="1"/>
  </cols>
  <sheetData>
    <row r="2" spans="3:16" ht="14.25">
      <c r="C2" s="120" t="s">
        <v>72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3:16" ht="14.25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3:16" ht="14.25"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3:16" ht="14.25"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7" spans="1:16" ht="15.75">
      <c r="A7" s="1"/>
      <c r="B7" s="2"/>
      <c r="C7" s="118" t="s">
        <v>71</v>
      </c>
      <c r="D7" s="119"/>
      <c r="E7" s="119"/>
      <c r="F7" s="119"/>
      <c r="G7" s="119"/>
      <c r="H7" s="119"/>
      <c r="I7" s="119"/>
      <c r="J7" s="1"/>
      <c r="K7" s="1"/>
      <c r="L7" s="1"/>
      <c r="M7" s="1"/>
      <c r="N7" s="1"/>
      <c r="O7" s="1"/>
      <c r="P7" s="1"/>
    </row>
    <row r="8" spans="1:16" ht="16.5" thickBot="1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37" ht="16.5" thickTop="1">
      <c r="A9" s="4"/>
      <c r="B9" s="4"/>
      <c r="C9" s="5" t="s">
        <v>0</v>
      </c>
      <c r="D9" s="54">
        <f aca="true" t="shared" si="0" ref="D9:I9">(D13+D15)*3</f>
        <v>3</v>
      </c>
      <c r="E9" s="55">
        <f t="shared" si="0"/>
        <v>3</v>
      </c>
      <c r="F9" s="55">
        <f t="shared" si="0"/>
        <v>6</v>
      </c>
      <c r="G9" s="55">
        <f t="shared" si="0"/>
        <v>3</v>
      </c>
      <c r="H9" s="54">
        <f t="shared" si="0"/>
        <v>6</v>
      </c>
      <c r="I9" s="55">
        <f t="shared" si="0"/>
        <v>9</v>
      </c>
      <c r="J9" s="55">
        <f aca="true" t="shared" si="1" ref="J9:P9">(J13+J14+J15)*3</f>
        <v>6</v>
      </c>
      <c r="K9" s="55">
        <f t="shared" si="1"/>
        <v>9</v>
      </c>
      <c r="L9" s="55">
        <f t="shared" si="1"/>
        <v>12</v>
      </c>
      <c r="M9" s="55">
        <f t="shared" si="1"/>
        <v>9</v>
      </c>
      <c r="N9" s="55">
        <f t="shared" si="1"/>
        <v>12</v>
      </c>
      <c r="O9" s="55">
        <f t="shared" si="1"/>
        <v>15</v>
      </c>
      <c r="P9" s="56">
        <f t="shared" si="1"/>
        <v>9</v>
      </c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5">
      <c r="A10" s="8" t="s">
        <v>1</v>
      </c>
      <c r="B10" s="9"/>
      <c r="C10" s="10" t="s">
        <v>2</v>
      </c>
      <c r="D10" s="57">
        <f aca="true" t="shared" si="2" ref="D10:I10">(D13+D15+D16)*8</f>
        <v>8</v>
      </c>
      <c r="E10" s="58">
        <f t="shared" si="2"/>
        <v>16</v>
      </c>
      <c r="F10" s="58">
        <f t="shared" si="2"/>
        <v>16</v>
      </c>
      <c r="G10" s="58">
        <f t="shared" si="2"/>
        <v>24</v>
      </c>
      <c r="H10" s="57">
        <f t="shared" si="2"/>
        <v>24</v>
      </c>
      <c r="I10" s="58">
        <f t="shared" si="2"/>
        <v>24</v>
      </c>
      <c r="J10" s="58">
        <f aca="true" t="shared" si="3" ref="J10:P10">(J13+J14+J15+J16)*8</f>
        <v>32</v>
      </c>
      <c r="K10" s="58">
        <f t="shared" si="3"/>
        <v>32</v>
      </c>
      <c r="L10" s="58">
        <f t="shared" si="3"/>
        <v>32</v>
      </c>
      <c r="M10" s="58">
        <f t="shared" si="3"/>
        <v>40</v>
      </c>
      <c r="N10" s="58">
        <f t="shared" si="3"/>
        <v>40</v>
      </c>
      <c r="O10" s="58">
        <f t="shared" si="3"/>
        <v>40</v>
      </c>
      <c r="P10" s="59">
        <f t="shared" si="3"/>
        <v>48</v>
      </c>
      <c r="Q10" s="12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5.75" thickBot="1">
      <c r="A11" s="13"/>
      <c r="B11" s="9"/>
      <c r="C11" s="14" t="s">
        <v>3</v>
      </c>
      <c r="D11" s="60">
        <f>D9+D10</f>
        <v>11</v>
      </c>
      <c r="E11" s="61">
        <f aca="true" t="shared" si="4" ref="E11:P11">E9+E10</f>
        <v>19</v>
      </c>
      <c r="F11" s="61">
        <f t="shared" si="4"/>
        <v>22</v>
      </c>
      <c r="G11" s="61">
        <f t="shared" si="4"/>
        <v>27</v>
      </c>
      <c r="H11" s="60">
        <f t="shared" si="4"/>
        <v>30</v>
      </c>
      <c r="I11" s="61">
        <f t="shared" si="4"/>
        <v>33</v>
      </c>
      <c r="J11" s="61">
        <f t="shared" si="4"/>
        <v>38</v>
      </c>
      <c r="K11" s="61">
        <f t="shared" si="4"/>
        <v>41</v>
      </c>
      <c r="L11" s="61">
        <f t="shared" si="4"/>
        <v>44</v>
      </c>
      <c r="M11" s="61">
        <f t="shared" si="4"/>
        <v>49</v>
      </c>
      <c r="N11" s="61">
        <f t="shared" si="4"/>
        <v>52</v>
      </c>
      <c r="O11" s="61">
        <f t="shared" si="4"/>
        <v>55</v>
      </c>
      <c r="P11" s="62">
        <f t="shared" si="4"/>
        <v>57</v>
      </c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6.5" thickBot="1" thickTop="1">
      <c r="A12" s="15" t="s">
        <v>4</v>
      </c>
      <c r="B12" s="16" t="s">
        <v>5</v>
      </c>
      <c r="C12" s="14" t="s">
        <v>6</v>
      </c>
      <c r="D12" s="63"/>
      <c r="E12" s="64"/>
      <c r="F12" s="64"/>
      <c r="G12" s="64"/>
      <c r="H12" s="65"/>
      <c r="I12" s="64"/>
      <c r="J12" s="64"/>
      <c r="K12" s="64"/>
      <c r="L12" s="64"/>
      <c r="M12" s="64"/>
      <c r="N12" s="64"/>
      <c r="O12" s="64"/>
      <c r="P12" s="6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5">
      <c r="A13" s="17" t="s">
        <v>7</v>
      </c>
      <c r="B13" s="18" t="s">
        <v>8</v>
      </c>
      <c r="C13" s="19">
        <v>4480</v>
      </c>
      <c r="D13" s="79">
        <v>1</v>
      </c>
      <c r="E13" s="80">
        <v>1</v>
      </c>
      <c r="F13" s="80">
        <v>1</v>
      </c>
      <c r="G13" s="80">
        <v>1</v>
      </c>
      <c r="H13" s="81">
        <v>1</v>
      </c>
      <c r="I13" s="80">
        <v>1</v>
      </c>
      <c r="J13" s="80">
        <v>1</v>
      </c>
      <c r="K13" s="80">
        <v>1</v>
      </c>
      <c r="L13" s="80">
        <v>1</v>
      </c>
      <c r="M13" s="80">
        <v>1</v>
      </c>
      <c r="N13" s="80">
        <v>1</v>
      </c>
      <c r="O13" s="80">
        <v>1</v>
      </c>
      <c r="P13" s="82">
        <v>1</v>
      </c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5">
      <c r="A14" s="11" t="s">
        <v>9</v>
      </c>
      <c r="B14" s="20" t="s">
        <v>10</v>
      </c>
      <c r="C14" s="21">
        <v>4420</v>
      </c>
      <c r="D14" s="83"/>
      <c r="E14" s="84"/>
      <c r="F14" s="84"/>
      <c r="G14" s="84"/>
      <c r="H14" s="85"/>
      <c r="I14" s="84"/>
      <c r="J14" s="84">
        <v>1</v>
      </c>
      <c r="K14" s="84">
        <v>1</v>
      </c>
      <c r="L14" s="84">
        <v>1</v>
      </c>
      <c r="M14" s="84">
        <v>1</v>
      </c>
      <c r="N14" s="84">
        <v>1</v>
      </c>
      <c r="O14" s="84">
        <v>1</v>
      </c>
      <c r="P14" s="86">
        <v>1</v>
      </c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>
      <c r="A15" s="11" t="s">
        <v>11</v>
      </c>
      <c r="B15" s="20" t="s">
        <v>12</v>
      </c>
      <c r="C15" s="21">
        <v>2680</v>
      </c>
      <c r="D15" s="83"/>
      <c r="E15" s="84"/>
      <c r="F15" s="84">
        <v>1</v>
      </c>
      <c r="G15" s="84"/>
      <c r="H15" s="85">
        <v>1</v>
      </c>
      <c r="I15" s="84">
        <v>2</v>
      </c>
      <c r="J15" s="84"/>
      <c r="K15" s="84">
        <v>1</v>
      </c>
      <c r="L15" s="84">
        <v>2</v>
      </c>
      <c r="M15" s="84">
        <v>1</v>
      </c>
      <c r="N15" s="84">
        <v>2</v>
      </c>
      <c r="O15" s="84">
        <v>3</v>
      </c>
      <c r="P15" s="86">
        <v>1</v>
      </c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>
      <c r="A16" s="11" t="s">
        <v>13</v>
      </c>
      <c r="B16" s="20" t="s">
        <v>14</v>
      </c>
      <c r="C16" s="21">
        <v>2080</v>
      </c>
      <c r="D16" s="83"/>
      <c r="E16" s="84">
        <v>1</v>
      </c>
      <c r="F16" s="84"/>
      <c r="G16" s="84">
        <v>2</v>
      </c>
      <c r="H16" s="85">
        <v>1</v>
      </c>
      <c r="I16" s="84"/>
      <c r="J16" s="84">
        <v>2</v>
      </c>
      <c r="K16" s="84">
        <v>1</v>
      </c>
      <c r="L16" s="84"/>
      <c r="M16" s="84">
        <v>2</v>
      </c>
      <c r="N16" s="84">
        <v>1</v>
      </c>
      <c r="O16" s="84"/>
      <c r="P16" s="86">
        <v>3</v>
      </c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>
      <c r="A17" s="11" t="s">
        <v>15</v>
      </c>
      <c r="B17" s="20" t="s">
        <v>16</v>
      </c>
      <c r="C17" s="21">
        <v>1900</v>
      </c>
      <c r="D17" s="83"/>
      <c r="E17" s="84"/>
      <c r="F17" s="84"/>
      <c r="G17" s="84"/>
      <c r="H17" s="85"/>
      <c r="I17" s="84"/>
      <c r="J17" s="84">
        <v>1</v>
      </c>
      <c r="K17" s="84">
        <v>1</v>
      </c>
      <c r="L17" s="84">
        <v>1</v>
      </c>
      <c r="M17" s="84">
        <v>1</v>
      </c>
      <c r="N17" s="84">
        <v>1</v>
      </c>
      <c r="O17" s="84">
        <v>1</v>
      </c>
      <c r="P17" s="86">
        <v>1</v>
      </c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5.75" thickBot="1">
      <c r="A18" s="22"/>
      <c r="B18" s="23" t="s">
        <v>17</v>
      </c>
      <c r="C18" s="24"/>
      <c r="D18" s="67">
        <f>SUMPRODUCT(C13:C17,D13:D17)</f>
        <v>4480</v>
      </c>
      <c r="E18" s="68">
        <f>SUMPRODUCT(C13:C17,E13:E17)</f>
        <v>6560</v>
      </c>
      <c r="F18" s="68">
        <f>SUMPRODUCT(C13:C17,F13:F17)</f>
        <v>7160</v>
      </c>
      <c r="G18" s="68">
        <f>SUMPRODUCT(C13:C17,G13:G17)</f>
        <v>8640</v>
      </c>
      <c r="H18" s="67">
        <f>SUMPRODUCT(C13:C17,H13:H17)</f>
        <v>9240</v>
      </c>
      <c r="I18" s="68">
        <f>SUMPRODUCT(C13:C17,I13:I17)</f>
        <v>9840</v>
      </c>
      <c r="J18" s="68">
        <v>16860</v>
      </c>
      <c r="K18" s="68">
        <f>SUMPRODUCT(C13:C17,K13:K17)</f>
        <v>15560</v>
      </c>
      <c r="L18" s="68">
        <f>SUMPRODUCT(C13:C17,L13:L17)</f>
        <v>16160</v>
      </c>
      <c r="M18" s="68">
        <f>SUMPRODUCT(C13:C17,M13:M17)</f>
        <v>17640</v>
      </c>
      <c r="N18" s="68">
        <f>SUMPRODUCT(C13:C17,N13:N17)</f>
        <v>18240</v>
      </c>
      <c r="O18" s="68">
        <f>SUMPRODUCT(C13:C17,O13:O17)</f>
        <v>18840</v>
      </c>
      <c r="P18" s="69">
        <f>SUMPRODUCT(C13:C17,P13:P17)</f>
        <v>19720</v>
      </c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thickBot="1" thickTop="1">
      <c r="A19" s="25"/>
      <c r="B19" s="26"/>
      <c r="C19" s="27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.75" thickTop="1">
      <c r="A20" s="25"/>
      <c r="B20" s="26"/>
      <c r="C20" s="28" t="s">
        <v>0</v>
      </c>
      <c r="D20" s="55">
        <f>(D24+D25+D26)*3</f>
        <v>12</v>
      </c>
      <c r="E20" s="55">
        <f>(E24+E25+E26)*3</f>
        <v>15</v>
      </c>
      <c r="F20" s="55">
        <f>(F24+F25+F26)*3</f>
        <v>18</v>
      </c>
      <c r="G20" s="55">
        <f>(G24+G25+G26)*3</f>
        <v>12</v>
      </c>
      <c r="H20" s="55">
        <f>(H24+H25+H26)*3</f>
        <v>15</v>
      </c>
      <c r="I20" s="55">
        <f aca="true" t="shared" si="5" ref="I20:P20">(I24+I25+I26)*3</f>
        <v>18</v>
      </c>
      <c r="J20" s="55">
        <f t="shared" si="5"/>
        <v>21</v>
      </c>
      <c r="K20" s="55">
        <f t="shared" si="5"/>
        <v>24</v>
      </c>
      <c r="L20" s="55">
        <f t="shared" si="5"/>
        <v>15</v>
      </c>
      <c r="M20" s="55">
        <f t="shared" si="5"/>
        <v>18</v>
      </c>
      <c r="N20" s="55">
        <f t="shared" si="5"/>
        <v>21</v>
      </c>
      <c r="O20" s="55">
        <f t="shared" si="5"/>
        <v>24</v>
      </c>
      <c r="P20" s="56">
        <f t="shared" si="5"/>
        <v>27</v>
      </c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5">
      <c r="A21" s="25"/>
      <c r="B21" s="26"/>
      <c r="C21" s="29" t="s">
        <v>2</v>
      </c>
      <c r="D21" s="58">
        <f>(D24+D25+D26+D27)*8</f>
        <v>48</v>
      </c>
      <c r="E21" s="58">
        <f>(E24+E25+E26+E27)*8</f>
        <v>48</v>
      </c>
      <c r="F21" s="58">
        <f>(F24+F25+F26+F27)*8</f>
        <v>48</v>
      </c>
      <c r="G21" s="58">
        <f>(G24+G25+G26+G27)*8</f>
        <v>64</v>
      </c>
      <c r="H21" s="58">
        <f>(H24+H25+H26+H27)*8</f>
        <v>64</v>
      </c>
      <c r="I21" s="58">
        <f aca="true" t="shared" si="6" ref="I21:P21">(I24+I25+I26+I27)*8</f>
        <v>64</v>
      </c>
      <c r="J21" s="58">
        <f t="shared" si="6"/>
        <v>64</v>
      </c>
      <c r="K21" s="58">
        <f t="shared" si="6"/>
        <v>64</v>
      </c>
      <c r="L21" s="58">
        <f t="shared" si="6"/>
        <v>72</v>
      </c>
      <c r="M21" s="58">
        <f t="shared" si="6"/>
        <v>72</v>
      </c>
      <c r="N21" s="58">
        <f t="shared" si="6"/>
        <v>72</v>
      </c>
      <c r="O21" s="58">
        <f t="shared" si="6"/>
        <v>72</v>
      </c>
      <c r="P21" s="59">
        <f t="shared" si="6"/>
        <v>72</v>
      </c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5.75" thickBot="1">
      <c r="A22" s="25"/>
      <c r="B22" s="26"/>
      <c r="C22" s="30" t="s">
        <v>3</v>
      </c>
      <c r="D22" s="61">
        <f>D20+D21</f>
        <v>60</v>
      </c>
      <c r="E22" s="61">
        <f aca="true" t="shared" si="7" ref="E22:P22">E20+E21</f>
        <v>63</v>
      </c>
      <c r="F22" s="72">
        <f t="shared" si="7"/>
        <v>66</v>
      </c>
      <c r="G22" s="61">
        <f t="shared" si="7"/>
        <v>76</v>
      </c>
      <c r="H22" s="61">
        <f t="shared" si="7"/>
        <v>79</v>
      </c>
      <c r="I22" s="61">
        <f t="shared" si="7"/>
        <v>82</v>
      </c>
      <c r="J22" s="61">
        <f t="shared" si="7"/>
        <v>85</v>
      </c>
      <c r="K22" s="61">
        <f t="shared" si="7"/>
        <v>88</v>
      </c>
      <c r="L22" s="61">
        <f t="shared" si="7"/>
        <v>87</v>
      </c>
      <c r="M22" s="61">
        <f t="shared" si="7"/>
        <v>90</v>
      </c>
      <c r="N22" s="61">
        <f t="shared" si="7"/>
        <v>93</v>
      </c>
      <c r="O22" s="61">
        <f t="shared" si="7"/>
        <v>96</v>
      </c>
      <c r="P22" s="62">
        <f t="shared" si="7"/>
        <v>99</v>
      </c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6.5" thickBot="1" thickTop="1">
      <c r="A23" s="15" t="s">
        <v>4</v>
      </c>
      <c r="B23" s="16" t="s">
        <v>5</v>
      </c>
      <c r="C23" s="14" t="s">
        <v>6</v>
      </c>
      <c r="D23" s="73"/>
      <c r="E23" s="64"/>
      <c r="F23" s="74"/>
      <c r="G23" s="64"/>
      <c r="H23" s="64"/>
      <c r="I23" s="64"/>
      <c r="J23" s="64"/>
      <c r="K23" s="64"/>
      <c r="L23" s="64"/>
      <c r="M23" s="64"/>
      <c r="N23" s="64"/>
      <c r="O23" s="64"/>
      <c r="P23" s="6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">
      <c r="A24" s="17" t="s">
        <v>7</v>
      </c>
      <c r="B24" s="31" t="s">
        <v>8</v>
      </c>
      <c r="C24" s="19">
        <v>4480</v>
      </c>
      <c r="D24" s="80">
        <v>1</v>
      </c>
      <c r="E24" s="80">
        <v>1</v>
      </c>
      <c r="F24" s="87">
        <v>1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80">
        <v>1</v>
      </c>
      <c r="M24" s="80">
        <v>1</v>
      </c>
      <c r="N24" s="80">
        <v>1</v>
      </c>
      <c r="O24" s="80">
        <v>1</v>
      </c>
      <c r="P24" s="82">
        <v>1</v>
      </c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5">
      <c r="A25" s="11" t="s">
        <v>9</v>
      </c>
      <c r="B25" s="32" t="s">
        <v>10</v>
      </c>
      <c r="C25" s="21">
        <v>4420</v>
      </c>
      <c r="D25" s="88">
        <v>1</v>
      </c>
      <c r="E25" s="84">
        <v>1</v>
      </c>
      <c r="F25" s="89">
        <v>1</v>
      </c>
      <c r="G25" s="84">
        <v>2</v>
      </c>
      <c r="H25" s="84">
        <v>2</v>
      </c>
      <c r="I25" s="84">
        <v>2</v>
      </c>
      <c r="J25" s="84">
        <v>2</v>
      </c>
      <c r="K25" s="84">
        <v>2</v>
      </c>
      <c r="L25" s="84">
        <v>2</v>
      </c>
      <c r="M25" s="84">
        <v>2</v>
      </c>
      <c r="N25" s="84">
        <v>2</v>
      </c>
      <c r="O25" s="84">
        <v>2</v>
      </c>
      <c r="P25" s="86">
        <v>2</v>
      </c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">
      <c r="A26" s="11" t="s">
        <v>11</v>
      </c>
      <c r="B26" s="32" t="s">
        <v>12</v>
      </c>
      <c r="C26" s="21">
        <v>2680</v>
      </c>
      <c r="D26" s="88">
        <v>2</v>
      </c>
      <c r="E26" s="84">
        <v>3</v>
      </c>
      <c r="F26" s="89">
        <v>4</v>
      </c>
      <c r="G26" s="84">
        <v>1</v>
      </c>
      <c r="H26" s="84">
        <v>2</v>
      </c>
      <c r="I26" s="84">
        <v>3</v>
      </c>
      <c r="J26" s="84">
        <v>4</v>
      </c>
      <c r="K26" s="84">
        <v>5</v>
      </c>
      <c r="L26" s="84">
        <v>2</v>
      </c>
      <c r="M26" s="84">
        <v>3</v>
      </c>
      <c r="N26" s="84">
        <v>4</v>
      </c>
      <c r="O26" s="84">
        <v>5</v>
      </c>
      <c r="P26" s="86">
        <v>6</v>
      </c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">
      <c r="A27" s="11" t="s">
        <v>13</v>
      </c>
      <c r="B27" s="32" t="s">
        <v>14</v>
      </c>
      <c r="C27" s="21">
        <v>2080</v>
      </c>
      <c r="D27" s="88">
        <v>2</v>
      </c>
      <c r="E27" s="84">
        <v>1</v>
      </c>
      <c r="F27" s="89"/>
      <c r="G27" s="84">
        <v>4</v>
      </c>
      <c r="H27" s="84">
        <v>3</v>
      </c>
      <c r="I27" s="84">
        <v>2</v>
      </c>
      <c r="J27" s="84">
        <v>1</v>
      </c>
      <c r="K27" s="84"/>
      <c r="L27" s="84">
        <v>4</v>
      </c>
      <c r="M27" s="84">
        <v>3</v>
      </c>
      <c r="N27" s="84">
        <v>2</v>
      </c>
      <c r="O27" s="84">
        <v>1</v>
      </c>
      <c r="P27" s="8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5">
      <c r="A28" s="11" t="s">
        <v>15</v>
      </c>
      <c r="B28" s="32" t="s">
        <v>16</v>
      </c>
      <c r="C28" s="21">
        <v>1900</v>
      </c>
      <c r="D28" s="88">
        <v>1</v>
      </c>
      <c r="E28" s="84">
        <v>1</v>
      </c>
      <c r="F28" s="89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4">
        <v>1</v>
      </c>
      <c r="P28" s="86">
        <v>1</v>
      </c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5.75" thickBot="1">
      <c r="A29" s="22"/>
      <c r="B29" s="23" t="s">
        <v>17</v>
      </c>
      <c r="C29" s="24"/>
      <c r="D29" s="75">
        <v>22220</v>
      </c>
      <c r="E29" s="68">
        <v>22820</v>
      </c>
      <c r="F29" s="76">
        <v>23420</v>
      </c>
      <c r="G29" s="68">
        <v>28120</v>
      </c>
      <c r="H29" s="68">
        <v>28720</v>
      </c>
      <c r="I29" s="68">
        <v>29320</v>
      </c>
      <c r="J29" s="68">
        <v>29920</v>
      </c>
      <c r="K29" s="68">
        <v>30520</v>
      </c>
      <c r="L29" s="68">
        <v>30800</v>
      </c>
      <c r="M29" s="68">
        <v>31400</v>
      </c>
      <c r="N29" s="68">
        <v>32000</v>
      </c>
      <c r="O29" s="68">
        <v>32600</v>
      </c>
      <c r="P29" s="69">
        <f>SUMPRODUCT(C24:C28,P24:P28)</f>
        <v>31300</v>
      </c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6.5" thickBot="1" thickTop="1">
      <c r="A30" s="33" t="s">
        <v>18</v>
      </c>
      <c r="B30" s="34"/>
      <c r="C30" s="27"/>
      <c r="D30" s="27"/>
      <c r="F30" s="35" t="s">
        <v>19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6.5" thickBot="1" thickTop="1">
      <c r="A31" s="93" t="s">
        <v>20</v>
      </c>
      <c r="B31" s="15" t="s">
        <v>21</v>
      </c>
      <c r="C31" s="36" t="s">
        <v>6</v>
      </c>
      <c r="D31" s="27"/>
      <c r="F31" s="122" t="s">
        <v>66</v>
      </c>
      <c r="G31" s="123"/>
      <c r="H31" s="123"/>
      <c r="I31" s="113" t="s">
        <v>50</v>
      </c>
      <c r="J31" s="113"/>
      <c r="K31" s="113"/>
      <c r="L31" s="113"/>
      <c r="M31" s="113"/>
      <c r="N31" s="126" t="s">
        <v>51</v>
      </c>
      <c r="O31" s="127"/>
      <c r="P31" s="91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5">
      <c r="A32" s="94" t="s">
        <v>22</v>
      </c>
      <c r="B32" s="37" t="s">
        <v>23</v>
      </c>
      <c r="C32" s="38">
        <v>760</v>
      </c>
      <c r="D32" s="27"/>
      <c r="F32" s="124" t="s">
        <v>24</v>
      </c>
      <c r="G32" s="125"/>
      <c r="H32" s="125"/>
      <c r="I32" s="116" t="s">
        <v>52</v>
      </c>
      <c r="J32" s="116"/>
      <c r="K32" s="116"/>
      <c r="L32" s="116"/>
      <c r="M32" s="116"/>
      <c r="N32" s="110">
        <v>580</v>
      </c>
      <c r="O32" s="111"/>
      <c r="P32" s="90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5">
      <c r="A33" s="95" t="s">
        <v>25</v>
      </c>
      <c r="B33" s="39" t="s">
        <v>26</v>
      </c>
      <c r="C33" s="40">
        <v>980</v>
      </c>
      <c r="D33" s="27"/>
      <c r="F33" s="104" t="s">
        <v>27</v>
      </c>
      <c r="G33" s="105"/>
      <c r="H33" s="105"/>
      <c r="I33" s="105" t="s">
        <v>53</v>
      </c>
      <c r="J33" s="105"/>
      <c r="K33" s="105"/>
      <c r="L33" s="105"/>
      <c r="M33" s="105"/>
      <c r="N33" s="108">
        <v>5640</v>
      </c>
      <c r="O33" s="109"/>
      <c r="P33" s="90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5">
      <c r="A34" s="95" t="s">
        <v>28</v>
      </c>
      <c r="B34" s="39" t="s">
        <v>29</v>
      </c>
      <c r="C34" s="40">
        <v>860</v>
      </c>
      <c r="D34" s="27"/>
      <c r="F34" s="104" t="s">
        <v>30</v>
      </c>
      <c r="G34" s="105"/>
      <c r="H34" s="105"/>
      <c r="I34" s="105" t="s">
        <v>54</v>
      </c>
      <c r="J34" s="105"/>
      <c r="K34" s="105"/>
      <c r="L34" s="105"/>
      <c r="M34" s="105"/>
      <c r="N34" s="108">
        <v>7460</v>
      </c>
      <c r="O34" s="109"/>
      <c r="P34" s="90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5">
      <c r="A35" s="95" t="s">
        <v>31</v>
      </c>
      <c r="B35" s="39" t="s">
        <v>32</v>
      </c>
      <c r="C35" s="40">
        <v>1080</v>
      </c>
      <c r="D35" s="27"/>
      <c r="E35" s="103" t="s">
        <v>70</v>
      </c>
      <c r="F35" s="104" t="s">
        <v>60</v>
      </c>
      <c r="G35" s="105"/>
      <c r="H35" s="105"/>
      <c r="I35" s="117" t="s">
        <v>61</v>
      </c>
      <c r="J35" s="117"/>
      <c r="K35" s="117"/>
      <c r="L35" s="117"/>
      <c r="M35" s="117"/>
      <c r="N35" s="108">
        <v>1060</v>
      </c>
      <c r="O35" s="109"/>
      <c r="P35" s="90" t="s">
        <v>69</v>
      </c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5">
      <c r="A36" s="95" t="s">
        <v>48</v>
      </c>
      <c r="B36" s="39" t="s">
        <v>33</v>
      </c>
      <c r="C36" s="40">
        <v>1600</v>
      </c>
      <c r="D36" s="41"/>
      <c r="E36" s="103" t="s">
        <v>70</v>
      </c>
      <c r="F36" s="104" t="s">
        <v>62</v>
      </c>
      <c r="G36" s="105"/>
      <c r="H36" s="105"/>
      <c r="I36" s="105" t="s">
        <v>63</v>
      </c>
      <c r="J36" s="105"/>
      <c r="K36" s="105"/>
      <c r="L36" s="105"/>
      <c r="M36" s="105"/>
      <c r="N36" s="108">
        <v>1140</v>
      </c>
      <c r="O36" s="109"/>
      <c r="P36" s="90" t="s">
        <v>69</v>
      </c>
      <c r="Q36" s="6"/>
      <c r="R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5.75" thickBot="1">
      <c r="A37" s="96" t="s">
        <v>49</v>
      </c>
      <c r="B37" s="42" t="s">
        <v>34</v>
      </c>
      <c r="C37" s="43">
        <v>900</v>
      </c>
      <c r="D37" s="41"/>
      <c r="E37" s="103" t="s">
        <v>70</v>
      </c>
      <c r="F37" s="104" t="s">
        <v>64</v>
      </c>
      <c r="G37" s="105"/>
      <c r="H37" s="105"/>
      <c r="I37" s="105" t="s">
        <v>67</v>
      </c>
      <c r="J37" s="105"/>
      <c r="K37" s="105"/>
      <c r="L37" s="105"/>
      <c r="M37" s="105"/>
      <c r="N37" s="108">
        <v>2840</v>
      </c>
      <c r="O37" s="109"/>
      <c r="P37" s="90" t="s">
        <v>69</v>
      </c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5">
      <c r="A38" s="97" t="s">
        <v>36</v>
      </c>
      <c r="B38" s="44" t="s">
        <v>37</v>
      </c>
      <c r="C38" s="45">
        <v>400</v>
      </c>
      <c r="D38" s="41"/>
      <c r="F38" s="104" t="s">
        <v>65</v>
      </c>
      <c r="G38" s="105"/>
      <c r="H38" s="105"/>
      <c r="I38" s="105" t="s">
        <v>68</v>
      </c>
      <c r="J38" s="105"/>
      <c r="K38" s="105"/>
      <c r="L38" s="105"/>
      <c r="M38" s="105"/>
      <c r="N38" s="108">
        <v>6230</v>
      </c>
      <c r="O38" s="109"/>
      <c r="P38" s="90" t="s">
        <v>69</v>
      </c>
      <c r="Q38" s="6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5">
      <c r="A39" s="98" t="s">
        <v>39</v>
      </c>
      <c r="B39" s="51" t="s">
        <v>40</v>
      </c>
      <c r="C39" s="43">
        <v>800</v>
      </c>
      <c r="D39" s="41"/>
      <c r="F39" s="104" t="s">
        <v>35</v>
      </c>
      <c r="G39" s="105"/>
      <c r="H39" s="105"/>
      <c r="I39" s="105" t="s">
        <v>55</v>
      </c>
      <c r="J39" s="105"/>
      <c r="K39" s="105"/>
      <c r="L39" s="105"/>
      <c r="M39" s="105"/>
      <c r="N39" s="108">
        <v>12130</v>
      </c>
      <c r="O39" s="109"/>
      <c r="P39" s="90"/>
      <c r="Q39" s="6"/>
      <c r="R39" s="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5">
      <c r="A40" s="99" t="s">
        <v>43</v>
      </c>
      <c r="B40" s="52" t="s">
        <v>59</v>
      </c>
      <c r="C40" s="40">
        <v>950</v>
      </c>
      <c r="D40" s="41"/>
      <c r="F40" s="104" t="s">
        <v>38</v>
      </c>
      <c r="G40" s="105"/>
      <c r="H40" s="105"/>
      <c r="I40" s="105" t="s">
        <v>56</v>
      </c>
      <c r="J40" s="105"/>
      <c r="K40" s="105"/>
      <c r="L40" s="105"/>
      <c r="M40" s="105"/>
      <c r="N40" s="108">
        <v>2900</v>
      </c>
      <c r="O40" s="109"/>
      <c r="P40" s="90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5">
      <c r="A41" s="100" t="s">
        <v>44</v>
      </c>
      <c r="B41" s="77" t="s">
        <v>45</v>
      </c>
      <c r="C41" s="78">
        <v>208</v>
      </c>
      <c r="D41" s="46"/>
      <c r="F41" s="104" t="s">
        <v>41</v>
      </c>
      <c r="G41" s="105"/>
      <c r="H41" s="105"/>
      <c r="I41" s="117" t="s">
        <v>57</v>
      </c>
      <c r="J41" s="117"/>
      <c r="K41" s="117"/>
      <c r="L41" s="117"/>
      <c r="M41" s="117"/>
      <c r="N41" s="108">
        <v>900</v>
      </c>
      <c r="O41" s="109"/>
      <c r="P41" s="90" t="s">
        <v>69</v>
      </c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5.75" thickBot="1">
      <c r="A42" s="101" t="s">
        <v>47</v>
      </c>
      <c r="B42" s="53" t="s">
        <v>46</v>
      </c>
      <c r="C42" s="102">
        <v>299</v>
      </c>
      <c r="D42" s="46"/>
      <c r="F42" s="114" t="s">
        <v>42</v>
      </c>
      <c r="G42" s="115"/>
      <c r="H42" s="115"/>
      <c r="I42" s="112" t="s">
        <v>58</v>
      </c>
      <c r="J42" s="112"/>
      <c r="K42" s="112"/>
      <c r="L42" s="112"/>
      <c r="M42" s="112"/>
      <c r="N42" s="106">
        <v>1870</v>
      </c>
      <c r="O42" s="107"/>
      <c r="P42" s="92"/>
      <c r="Q42" s="6"/>
      <c r="R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5.75" thickTop="1">
      <c r="A43" s="25"/>
      <c r="B43" s="26"/>
      <c r="C43" s="41"/>
      <c r="D43" s="41"/>
      <c r="E43" s="47"/>
      <c r="P43" s="48"/>
      <c r="Q43" s="6"/>
      <c r="R43" s="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5">
      <c r="A44" s="25"/>
      <c r="B44" s="49"/>
      <c r="C44" s="41"/>
      <c r="D44" s="41"/>
      <c r="E44" s="47"/>
      <c r="P44" s="48"/>
      <c r="Q44" s="6"/>
      <c r="R44" s="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5">
      <c r="A45" s="25"/>
      <c r="B45" s="26"/>
      <c r="C45" s="41"/>
      <c r="D45" s="41"/>
      <c r="E45" s="50"/>
      <c r="P45" s="6"/>
      <c r="Q45" s="6"/>
      <c r="R45" s="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5">
      <c r="A46" s="25"/>
      <c r="B46" s="26"/>
      <c r="C46" s="41"/>
      <c r="D46" s="41"/>
      <c r="E46" s="50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15">
      <c r="A47" s="25"/>
      <c r="B47" s="26"/>
      <c r="C47" s="41"/>
      <c r="D47" s="41"/>
      <c r="E47" s="50"/>
      <c r="P47" s="6"/>
      <c r="Q47" s="6"/>
      <c r="R47" s="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15">
      <c r="A48" s="25"/>
      <c r="B48" s="26"/>
      <c r="C48" s="41"/>
      <c r="D48" s="41"/>
      <c r="E48" s="50"/>
      <c r="P48" s="6"/>
      <c r="Q48" s="6"/>
      <c r="R48" s="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5">
      <c r="A49" s="25"/>
      <c r="B49" s="26"/>
      <c r="C49" s="41"/>
      <c r="D49" s="41"/>
      <c r="E49" s="50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3:37" ht="14.25">
      <c r="C50" s="7"/>
      <c r="D50" s="7"/>
      <c r="E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3:37" ht="14.25">
      <c r="C51" s="7"/>
      <c r="D51" s="7"/>
      <c r="E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3:37" ht="14.25">
      <c r="C52" s="7"/>
      <c r="D52" s="7"/>
      <c r="E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3:37" ht="14.25">
      <c r="C53" s="7"/>
      <c r="D53" s="7"/>
      <c r="E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3:37" ht="14.25">
      <c r="C54" s="7"/>
      <c r="D54" s="7"/>
      <c r="E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3:37" ht="14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3:37" ht="14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3:37" ht="14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3:37" ht="14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3:37" ht="14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3:37" ht="14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3:37" ht="14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3:37" ht="14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3:37" ht="14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3:37" ht="14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3:37" ht="14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3:37" ht="14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3:37" ht="14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3:37" ht="14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3:37" ht="14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3:37" ht="14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3:37" ht="14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3:37" ht="14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3:37" ht="14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3:37" ht="14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3:37" ht="14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3:37" ht="14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3:37" ht="14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3:37" ht="14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3:37" ht="14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3:37" ht="14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4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4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</sheetData>
  <mergeCells count="38">
    <mergeCell ref="C7:I7"/>
    <mergeCell ref="C2:P5"/>
    <mergeCell ref="I40:M40"/>
    <mergeCell ref="I41:M41"/>
    <mergeCell ref="I37:M37"/>
    <mergeCell ref="I38:M38"/>
    <mergeCell ref="F31:H31"/>
    <mergeCell ref="F32:H32"/>
    <mergeCell ref="F33:H33"/>
    <mergeCell ref="N31:O31"/>
    <mergeCell ref="I42:M42"/>
    <mergeCell ref="I31:M31"/>
    <mergeCell ref="F40:H40"/>
    <mergeCell ref="F41:H41"/>
    <mergeCell ref="F42:H42"/>
    <mergeCell ref="I32:M32"/>
    <mergeCell ref="I33:M33"/>
    <mergeCell ref="I34:M34"/>
    <mergeCell ref="I35:M35"/>
    <mergeCell ref="I36:M36"/>
    <mergeCell ref="N32:O32"/>
    <mergeCell ref="N33:O33"/>
    <mergeCell ref="N40:O40"/>
    <mergeCell ref="N41:O41"/>
    <mergeCell ref="N34:O34"/>
    <mergeCell ref="N35:O35"/>
    <mergeCell ref="N36:O36"/>
    <mergeCell ref="N37:O37"/>
    <mergeCell ref="F34:H34"/>
    <mergeCell ref="F35:H35"/>
    <mergeCell ref="N42:O42"/>
    <mergeCell ref="F36:H36"/>
    <mergeCell ref="F37:H37"/>
    <mergeCell ref="F38:H38"/>
    <mergeCell ref="F39:H39"/>
    <mergeCell ref="I39:M39"/>
    <mergeCell ref="N38:O38"/>
    <mergeCell ref="N39:O39"/>
  </mergeCells>
  <printOptions/>
  <pageMargins left="0.11811023622047245" right="0.11811023622047245" top="0.11811023622047245" bottom="0.11811023622047245" header="0.15748031496062992" footer="0.1574803149606299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twt101</cp:lastModifiedBy>
  <cp:lastPrinted>2007-11-24T05:27:27Z</cp:lastPrinted>
  <dcterms:created xsi:type="dcterms:W3CDTF">1996-12-17T01:32:42Z</dcterms:created>
  <dcterms:modified xsi:type="dcterms:W3CDTF">2008-10-26T06:58:58Z</dcterms:modified>
  <cp:category/>
  <cp:version/>
  <cp:contentType/>
  <cp:contentStatus/>
</cp:coreProperties>
</file>